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одержание жилья" sheetId="1" r:id="rId1"/>
    <sheet name="Контрагент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<sst xmlns="http://schemas.openxmlformats.org/spreadsheetml/2006/main" count="77" uniqueCount="59">
  <si>
    <t>Итого</t>
  </si>
  <si>
    <t>Наименование расхода</t>
  </si>
  <si>
    <t>Отчет о финансовой деятельности за 2010 - 2011 по наличным расходам</t>
  </si>
  <si>
    <t>ТСЖ "ВОСХОД"</t>
  </si>
  <si>
    <t>Собрано с жителей</t>
  </si>
  <si>
    <t>РАСХОДЫ</t>
  </si>
  <si>
    <t>Составление Устава и регистрация ТСЖ в налоговом органе</t>
  </si>
  <si>
    <t>Сумма</t>
  </si>
  <si>
    <t>Госпошлина за регистрацию ТСЖ</t>
  </si>
  <si>
    <t xml:space="preserve">Госпошлина за копию Устава </t>
  </si>
  <si>
    <t>Услуги нотариуса</t>
  </si>
  <si>
    <t>Бухгалтерские бланки</t>
  </si>
  <si>
    <t>Покупка нормативно-правовых документов по ТСЖ</t>
  </si>
  <si>
    <t xml:space="preserve">Коврик резиновый для подъезда </t>
  </si>
  <si>
    <t>Компьютерные услуги при сдачи отчетности в налоговую инспекцию</t>
  </si>
  <si>
    <t>Оплата сотовой связи</t>
  </si>
  <si>
    <t>Ксерокопии</t>
  </si>
  <si>
    <t>Бензин Алешиной</t>
  </si>
  <si>
    <t>Проезд общественным транспортом</t>
  </si>
  <si>
    <t>Расходы на хозинвентарь для уборки и содержания подъездов и двора (лампочки, перчатки, моющие средства, ведра, тряпки, швабры, веники)</t>
  </si>
  <si>
    <t>Кантовары (бумага, ручки, скоросшиватели, дырокол, папки, степлер, заправка для печати, скобы)</t>
  </si>
  <si>
    <t>Покупка SIM карты (номер телефона для ТСЖ)</t>
  </si>
  <si>
    <t>Заена фильтра и услуги сантехников при подключении к отоплению</t>
  </si>
  <si>
    <t>Консультационные услуги</t>
  </si>
  <si>
    <t>Штраф в ПФР</t>
  </si>
  <si>
    <t>Адресная справка</t>
  </si>
  <si>
    <t>Оплата заказных писем застройщику</t>
  </si>
  <si>
    <t>На установку домофона</t>
  </si>
  <si>
    <t>Установка домофона</t>
  </si>
  <si>
    <t>Замена электросчетчика на день-ночь</t>
  </si>
  <si>
    <t>На замену электросчетчика на день-ночь</t>
  </si>
  <si>
    <t>Начисленный НДС в квитанциях</t>
  </si>
  <si>
    <t>ДОХОДЫ</t>
  </si>
  <si>
    <t>Маршалова Э.Г.</t>
  </si>
  <si>
    <t>Багаева Н.В.</t>
  </si>
  <si>
    <t>Председатель ТСЖ ____________________</t>
  </si>
  <si>
    <t>Ревизор ТСЖ ________________</t>
  </si>
  <si>
    <t>На содержание и ремонт жилья</t>
  </si>
  <si>
    <t>На расчеты с обслуживающими организациями</t>
  </si>
  <si>
    <t>СПК "Краснодарский"</t>
  </si>
  <si>
    <t>ОАО "НЭСК"</t>
  </si>
  <si>
    <t>Выставлено</t>
  </si>
  <si>
    <t>Оплачено</t>
  </si>
  <si>
    <t>Ноябрь 2010</t>
  </si>
  <si>
    <t>Декабрь 2010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</si>
  <si>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</si>
  <si>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</si>
  <si>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</si>
  <si>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</si>
  <si>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</si>
  <si>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</si>
  <si>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</si>
  <si>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</si>
  <si>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ИТОГО</t>
  </si>
  <si>
    <t>Обслуживание домофона и входной двери</t>
  </si>
  <si>
    <t>Май - август 2011</t>
  </si>
  <si>
    <t>13292,64  застройщиком</t>
  </si>
  <si>
    <t>ИТОГО ОПЛАЧЕНО</t>
  </si>
  <si>
    <t>ПЕРЕРАСХОД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</si>
</sst>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8" fillId="0" borderId="0" xfId="0" applyFont="1" applyAlignment="1">
      <alignment horizontal="right" vertical="center"/>
    </xf>
    <xf numFmtId="2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37" fillId="0" borderId="15" xfId="0" applyNumberFormat="1" applyFont="1" applyBorder="1" applyAlignment="1">
      <alignment/>
    </xf>
    <xf numFmtId="49" fontId="28" fillId="0" borderId="10" xfId="0" applyNumberFormat="1" applyFont="1" applyBorder="1" applyAlignment="1">
      <alignment horizontal="center" vertical="center" wrapText="1"/>
    </xf>
    <xf numFmtId="2" fontId="28" fillId="0" borderId="23" xfId="0" applyNumberFormat="1" applyFont="1" applyBorder="1" applyAlignment="1">
      <alignment horizontal="center" vertical="center"/>
    </xf>
    <xf numFmtId="2" fontId="28" fillId="0" borderId="15" xfId="0" applyNumberFormat="1" applyFont="1" applyBorder="1" applyAlignment="1">
      <alignment/>
    </xf>
    <xf numFmtId="49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 shrinkToFit="1"/>
    </xf>
    <xf numFmtId="0" fontId="28" fillId="0" borderId="27" xfId="0" applyFont="1" applyBorder="1" applyAlignment="1">
      <alignment/>
    </xf>
    <xf numFmtId="49" fontId="28" fillId="0" borderId="12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 shrinkToFit="1"/>
    </xf>
    <xf numFmtId="0" fontId="28" fillId="0" borderId="21" xfId="0" applyFont="1" applyBorder="1" applyAlignment="1">
      <alignment/>
    </xf>
    <xf numFmtId="2" fontId="0" fillId="0" borderId="16" xfId="0" applyNumberFormat="1" applyBorder="1" applyAlignment="1">
      <alignment/>
    </xf>
    <xf numFmtId="49" fontId="28" fillId="0" borderId="18" xfId="0" applyNumberFormat="1" applyFont="1" applyBorder="1" applyAlignment="1">
      <alignment horizontal="center" vertical="center" wrapText="1"/>
    </xf>
    <xf numFmtId="2" fontId="28" fillId="0" borderId="29" xfId="0" applyNumberFormat="1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2" fontId="38" fillId="0" borderId="0" xfId="0" applyNumberFormat="1" applyFont="1" applyAlignment="1">
      <alignment/>
    </xf>
    <xf numFmtId="2" fontId="38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43.57421875" style="1" bestFit="1" customWidth="1"/>
    <col min="3" max="3" width="17.8515625" style="1" bestFit="1" customWidth="1"/>
    <col min="4" max="4" width="13.00390625" style="3" customWidth="1"/>
  </cols>
  <sheetData>
    <row r="1" spans="2:4" ht="15">
      <c r="B1" s="16"/>
      <c r="C1" s="17" t="s">
        <v>2</v>
      </c>
      <c r="D1" s="16"/>
    </row>
    <row r="2" ht="15">
      <c r="B2" s="2" t="s">
        <v>3</v>
      </c>
    </row>
    <row r="3" spans="2:4" ht="15">
      <c r="B3" s="2" t="s">
        <v>37</v>
      </c>
      <c r="D3" s="9"/>
    </row>
    <row r="5" spans="1:4" s="25" customFormat="1" ht="15">
      <c r="A5" s="2"/>
      <c r="B5" s="2" t="s">
        <v>32</v>
      </c>
      <c r="C5" s="2"/>
      <c r="D5" s="24"/>
    </row>
    <row r="6" spans="2:3" ht="15.75" thickBot="1">
      <c r="B6" s="60"/>
      <c r="C6" s="60"/>
    </row>
    <row r="7" spans="2:3" ht="15">
      <c r="B7" s="6" t="s">
        <v>4</v>
      </c>
      <c r="C7" s="27">
        <v>26000</v>
      </c>
    </row>
    <row r="8" spans="2:3" ht="15">
      <c r="B8" s="4" t="s">
        <v>27</v>
      </c>
      <c r="C8" s="18">
        <v>15600</v>
      </c>
    </row>
    <row r="9" spans="2:3" ht="15">
      <c r="B9" s="4" t="s">
        <v>30</v>
      </c>
      <c r="C9" s="18">
        <v>20000</v>
      </c>
    </row>
    <row r="10" spans="2:4" ht="15.75" thickBot="1">
      <c r="B10" s="5" t="s">
        <v>31</v>
      </c>
      <c r="C10" s="26">
        <v>5020.5</v>
      </c>
      <c r="D10" s="9"/>
    </row>
    <row r="11" ht="15">
      <c r="C11" s="7">
        <f>SUM(C7:C10)</f>
        <v>66620.5</v>
      </c>
    </row>
    <row r="12" spans="3:4" ht="15">
      <c r="C12" s="8"/>
      <c r="D12" s="9"/>
    </row>
    <row r="13" ht="15">
      <c r="B13" s="2" t="s">
        <v>5</v>
      </c>
    </row>
    <row r="14" ht="15.75" thickBot="1"/>
    <row r="15" spans="2:3" ht="15.75" thickBot="1">
      <c r="B15" s="22" t="s">
        <v>1</v>
      </c>
      <c r="C15" s="23" t="s">
        <v>7</v>
      </c>
    </row>
    <row r="16" spans="2:3" ht="30">
      <c r="B16" s="12" t="s">
        <v>6</v>
      </c>
      <c r="C16" s="21">
        <v>4800</v>
      </c>
    </row>
    <row r="17" spans="2:3" ht="15">
      <c r="B17" s="10" t="s">
        <v>8</v>
      </c>
      <c r="C17" s="18">
        <v>4000</v>
      </c>
    </row>
    <row r="18" spans="2:3" ht="15">
      <c r="B18" s="10" t="s">
        <v>9</v>
      </c>
      <c r="C18" s="18">
        <v>200</v>
      </c>
    </row>
    <row r="19" spans="2:3" ht="15">
      <c r="B19" s="10"/>
      <c r="C19" s="18"/>
    </row>
    <row r="20" spans="2:3" ht="15">
      <c r="B20" s="10" t="s">
        <v>10</v>
      </c>
      <c r="C20" s="18">
        <v>1720</v>
      </c>
    </row>
    <row r="21" spans="2:3" ht="15">
      <c r="B21" s="19" t="s">
        <v>11</v>
      </c>
      <c r="C21" s="18">
        <v>565</v>
      </c>
    </row>
    <row r="22" spans="2:3" ht="30">
      <c r="B22" s="10" t="s">
        <v>12</v>
      </c>
      <c r="C22" s="18">
        <v>560</v>
      </c>
    </row>
    <row r="23" spans="2:3" ht="15">
      <c r="B23" s="10" t="s">
        <v>13</v>
      </c>
      <c r="C23" s="18">
        <v>199</v>
      </c>
    </row>
    <row r="24" spans="2:3" ht="30">
      <c r="B24" s="10" t="s">
        <v>14</v>
      </c>
      <c r="C24" s="18">
        <v>100</v>
      </c>
    </row>
    <row r="25" spans="2:3" ht="15">
      <c r="B25" s="10" t="s">
        <v>15</v>
      </c>
      <c r="C25" s="18">
        <v>4450</v>
      </c>
    </row>
    <row r="26" spans="2:3" ht="15">
      <c r="B26" s="10" t="s">
        <v>16</v>
      </c>
      <c r="C26" s="18">
        <v>199</v>
      </c>
    </row>
    <row r="27" spans="2:3" ht="15">
      <c r="B27" s="10" t="s">
        <v>17</v>
      </c>
      <c r="C27" s="18">
        <v>600</v>
      </c>
    </row>
    <row r="28" spans="2:3" ht="15">
      <c r="B28" s="10" t="s">
        <v>18</v>
      </c>
      <c r="C28" s="18">
        <v>1521</v>
      </c>
    </row>
    <row r="29" spans="2:3" ht="60">
      <c r="B29" s="10" t="s">
        <v>19</v>
      </c>
      <c r="C29" s="18">
        <v>3095</v>
      </c>
    </row>
    <row r="30" spans="2:3" ht="45">
      <c r="B30" s="10" t="s">
        <v>20</v>
      </c>
      <c r="C30" s="18">
        <v>5863</v>
      </c>
    </row>
    <row r="31" spans="2:3" ht="30">
      <c r="B31" s="10" t="s">
        <v>21</v>
      </c>
      <c r="C31" s="18">
        <v>170</v>
      </c>
    </row>
    <row r="32" spans="2:3" ht="30">
      <c r="B32" s="19" t="s">
        <v>22</v>
      </c>
      <c r="C32" s="18">
        <v>1500</v>
      </c>
    </row>
    <row r="33" spans="2:3" ht="15">
      <c r="B33" s="10" t="s">
        <v>23</v>
      </c>
      <c r="C33" s="18">
        <v>200</v>
      </c>
    </row>
    <row r="34" spans="2:3" ht="15">
      <c r="B34" s="10" t="s">
        <v>24</v>
      </c>
      <c r="C34" s="18">
        <v>200</v>
      </c>
    </row>
    <row r="35" spans="2:3" ht="15">
      <c r="B35" s="10" t="s">
        <v>25</v>
      </c>
      <c r="C35" s="18">
        <v>1000</v>
      </c>
    </row>
    <row r="36" spans="2:3" ht="15">
      <c r="B36" s="10" t="s">
        <v>26</v>
      </c>
      <c r="C36" s="18">
        <v>78.5</v>
      </c>
    </row>
    <row r="37" spans="2:4" ht="15">
      <c r="B37" s="13"/>
      <c r="C37" s="20"/>
      <c r="D37" s="9"/>
    </row>
    <row r="38" spans="2:3" ht="15">
      <c r="B38" s="10" t="s">
        <v>28</v>
      </c>
      <c r="C38" s="18">
        <v>15600</v>
      </c>
    </row>
    <row r="39" spans="2:4" ht="15">
      <c r="B39" s="10" t="s">
        <v>29</v>
      </c>
      <c r="C39" s="18">
        <v>20000</v>
      </c>
      <c r="D39" s="9"/>
    </row>
    <row r="40" spans="2:4" ht="15.75" thickBot="1">
      <c r="B40" s="11"/>
      <c r="C40" s="26"/>
      <c r="D40" s="9"/>
    </row>
    <row r="41" spans="1:4" s="25" customFormat="1" ht="15">
      <c r="A41" s="2"/>
      <c r="B41" s="28" t="s">
        <v>0</v>
      </c>
      <c r="C41" s="29">
        <f>SUM(C16:C39)</f>
        <v>66620.5</v>
      </c>
      <c r="D41" s="24"/>
    </row>
    <row r="43" spans="2:3" ht="15">
      <c r="B43" s="14" t="s">
        <v>35</v>
      </c>
      <c r="C43" s="1" t="s">
        <v>33</v>
      </c>
    </row>
    <row r="44" spans="2:3" ht="15">
      <c r="B44" s="14" t="s">
        <v>36</v>
      </c>
      <c r="C44" s="1" t="s">
        <v>34</v>
      </c>
    </row>
  </sheetData>
  <sheetProtection/>
  <mergeCells count="1">
    <mergeCell ref="B6:C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E39" sqref="E39"/>
    </sheetView>
  </sheetViews>
  <sheetFormatPr defaultColWidth="9.140625" defaultRowHeight="15"/>
  <cols>
    <col min="2" max="2" width="40.00390625" style="0" customWidth="1"/>
    <col min="3" max="3" width="27.28125" style="0" customWidth="1"/>
    <col min="4" max="4" width="18.28125" style="0" customWidth="1"/>
    <col min="5" max="5" width="19.28125" style="0" customWidth="1"/>
  </cols>
  <sheetData>
    <row r="1" spans="1:3" ht="15">
      <c r="A1" s="14"/>
      <c r="B1" s="15" t="s">
        <v>2</v>
      </c>
      <c r="C1" s="2"/>
    </row>
    <row r="2" spans="1:3" ht="15">
      <c r="A2" s="14"/>
      <c r="B2" s="15" t="s">
        <v>3</v>
      </c>
      <c r="C2" s="15"/>
    </row>
    <row r="3" spans="1:3" ht="15">
      <c r="A3" s="14"/>
      <c r="B3" s="15" t="s">
        <v>38</v>
      </c>
      <c r="C3" s="14"/>
    </row>
    <row r="4" spans="1:3" ht="15">
      <c r="A4" s="1"/>
      <c r="B4" s="1"/>
      <c r="C4" s="1"/>
    </row>
    <row r="5" spans="1:3" ht="15">
      <c r="A5" s="2"/>
      <c r="B5" s="2" t="s">
        <v>32</v>
      </c>
      <c r="C5" s="2"/>
    </row>
    <row r="6" spans="1:3" ht="15.75" thickBot="1">
      <c r="A6" s="1"/>
      <c r="B6" s="60"/>
      <c r="C6" s="60"/>
    </row>
    <row r="7" spans="1:3" ht="15">
      <c r="A7" s="1"/>
      <c r="B7" s="30" t="s">
        <v>39</v>
      </c>
      <c r="C7" s="27">
        <v>131417.21</v>
      </c>
    </row>
    <row r="8" spans="1:3" ht="15">
      <c r="A8" s="1"/>
      <c r="B8" s="56" t="s">
        <v>40</v>
      </c>
      <c r="C8" s="18">
        <v>23620.14</v>
      </c>
    </row>
    <row r="9" spans="1:3" ht="15.75" thickBot="1">
      <c r="A9" s="1"/>
      <c r="B9" s="31" t="s">
        <v>31</v>
      </c>
      <c r="C9" s="26">
        <v>3779.64</v>
      </c>
    </row>
    <row r="10" spans="1:3" ht="24.75" customHeight="1">
      <c r="A10" s="1"/>
      <c r="B10" s="32"/>
      <c r="C10" s="58">
        <f>SUM(C7:C8)</f>
        <v>155037.34999999998</v>
      </c>
    </row>
    <row r="11" spans="1:3" ht="15">
      <c r="A11" s="1"/>
      <c r="B11" s="32"/>
      <c r="C11" s="8"/>
    </row>
    <row r="12" spans="1:3" ht="15">
      <c r="A12" s="1"/>
      <c r="B12" s="33" t="s">
        <v>5</v>
      </c>
      <c r="C12" s="1"/>
    </row>
    <row r="13" spans="1:3" ht="15.75" thickBot="1">
      <c r="A13" s="1"/>
      <c r="B13" s="32"/>
      <c r="C13" s="1"/>
    </row>
    <row r="14" spans="1:4" s="25" customFormat="1" ht="15.75" thickBot="1">
      <c r="A14" s="2"/>
      <c r="B14" s="46" t="s">
        <v>1</v>
      </c>
      <c r="C14" s="47" t="s">
        <v>41</v>
      </c>
      <c r="D14" s="48" t="s">
        <v>42</v>
      </c>
    </row>
    <row r="15" spans="1:4" s="25" customFormat="1" ht="15">
      <c r="A15" s="2"/>
      <c r="B15" s="49" t="s">
        <v>39</v>
      </c>
      <c r="C15" s="50"/>
      <c r="D15" s="51"/>
    </row>
    <row r="16" spans="1:4" ht="15">
      <c r="A16" s="1"/>
      <c r="B16" s="34" t="s">
        <v>43</v>
      </c>
      <c r="C16" s="37">
        <v>18393.370000000003</v>
      </c>
      <c r="D16" s="40">
        <v>18393.37</v>
      </c>
    </row>
    <row r="17" spans="1:4" ht="15">
      <c r="A17" s="1"/>
      <c r="B17" s="35" t="s">
        <v>44</v>
      </c>
      <c r="C17" s="38">
        <v>22601.89</v>
      </c>
      <c r="D17" s="41">
        <v>22601.89</v>
      </c>
    </row>
    <row r="18" spans="1:4" ht="15">
      <c r="A18" s="1"/>
      <c r="B18" s="35" t="s">
        <v>45</v>
      </c>
      <c r="C18" s="38">
        <v>29155.25</v>
      </c>
      <c r="D18" s="42">
        <v>5000</v>
      </c>
    </row>
    <row r="19" spans="1:4" ht="15">
      <c r="A19" s="1"/>
      <c r="B19" s="35" t="s">
        <v>46</v>
      </c>
      <c r="C19" s="38">
        <v>22870.3</v>
      </c>
      <c r="D19" s="41">
        <v>22870.3</v>
      </c>
    </row>
    <row r="20" spans="1:4" ht="15">
      <c r="A20" s="1"/>
      <c r="B20" s="35" t="s">
        <v>47</v>
      </c>
      <c r="C20" s="38">
        <v>21375.309999999998</v>
      </c>
      <c r="D20" s="41">
        <v>21375.31</v>
      </c>
    </row>
    <row r="21" spans="1:4" ht="15">
      <c r="A21" s="1"/>
      <c r="B21" s="35" t="s">
        <v>48</v>
      </c>
      <c r="C21" s="38">
        <v>11525.589999999998</v>
      </c>
      <c r="D21" s="41">
        <v>11525.59</v>
      </c>
    </row>
    <row r="22" spans="1:4" ht="15">
      <c r="A22" s="1"/>
      <c r="B22" s="35" t="s">
        <v>49</v>
      </c>
      <c r="C22" s="38">
        <v>0</v>
      </c>
      <c r="D22" s="41">
        <v>0</v>
      </c>
    </row>
    <row r="23" spans="1:4" ht="15">
      <c r="A23" s="1"/>
      <c r="B23" s="35" t="s">
        <v>50</v>
      </c>
      <c r="C23" s="38">
        <v>7128.36</v>
      </c>
      <c r="D23" s="41">
        <v>7128.36</v>
      </c>
    </row>
    <row r="24" spans="1:4" ht="15">
      <c r="A24" s="1"/>
      <c r="B24" s="35" t="s">
        <v>51</v>
      </c>
      <c r="C24" s="38">
        <v>7635.99</v>
      </c>
      <c r="D24" s="41">
        <v>7635.99</v>
      </c>
    </row>
    <row r="25" spans="1:4" ht="15.75" thickBot="1">
      <c r="A25" s="1"/>
      <c r="B25" s="36" t="s">
        <v>52</v>
      </c>
      <c r="C25" s="39">
        <v>8411.439999999999</v>
      </c>
      <c r="D25" s="52">
        <v>8411.44</v>
      </c>
    </row>
    <row r="26" spans="1:4" s="25" customFormat="1" ht="15.75" thickBot="1">
      <c r="A26" s="2"/>
      <c r="B26" s="53" t="s">
        <v>53</v>
      </c>
      <c r="C26" s="54">
        <f>SUM(C16:C25)</f>
        <v>149097.5</v>
      </c>
      <c r="D26" s="55">
        <f>SUM(D16:D25)</f>
        <v>124942.25</v>
      </c>
    </row>
    <row r="27" spans="1:4" ht="15">
      <c r="A27" s="1"/>
      <c r="B27" s="34"/>
      <c r="C27" s="37"/>
      <c r="D27" s="40"/>
    </row>
    <row r="28" spans="1:4" s="25" customFormat="1" ht="15">
      <c r="A28" s="2"/>
      <c r="B28" s="43" t="s">
        <v>40</v>
      </c>
      <c r="C28" s="44"/>
      <c r="D28" s="45"/>
    </row>
    <row r="29" spans="1:5" ht="15">
      <c r="A29" s="1"/>
      <c r="B29" s="35" t="s">
        <v>49</v>
      </c>
      <c r="C29" s="38">
        <v>18311.04</v>
      </c>
      <c r="D29" s="41">
        <v>5018.4</v>
      </c>
      <c r="E29" t="s">
        <v>56</v>
      </c>
    </row>
    <row r="30" spans="1:4" ht="15">
      <c r="A30" s="1"/>
      <c r="B30" s="35" t="s">
        <v>50</v>
      </c>
      <c r="C30" s="38">
        <v>5514.12</v>
      </c>
      <c r="D30" s="41">
        <v>5514.12</v>
      </c>
    </row>
    <row r="31" spans="1:4" ht="15">
      <c r="A31" s="1"/>
      <c r="B31" s="35" t="s">
        <v>51</v>
      </c>
      <c r="C31" s="38">
        <v>10682.46</v>
      </c>
      <c r="D31" s="41">
        <v>10682.46</v>
      </c>
    </row>
    <row r="32" spans="1:4" ht="15.75" thickBot="1">
      <c r="A32" s="1"/>
      <c r="B32" s="36" t="s">
        <v>52</v>
      </c>
      <c r="C32" s="39">
        <v>11175.12</v>
      </c>
      <c r="D32" s="52">
        <v>11175.12</v>
      </c>
    </row>
    <row r="33" spans="1:4" s="25" customFormat="1" ht="15.75" thickBot="1">
      <c r="A33" s="2"/>
      <c r="B33" s="53" t="s">
        <v>53</v>
      </c>
      <c r="C33" s="54">
        <f>SUM(C29:C32)</f>
        <v>45682.74</v>
      </c>
      <c r="D33" s="55">
        <f>SUM(D29:D32)</f>
        <v>32390.1</v>
      </c>
    </row>
    <row r="34" spans="1:4" ht="15">
      <c r="A34" s="1"/>
      <c r="B34" s="34"/>
      <c r="C34" s="37"/>
      <c r="D34" s="40"/>
    </row>
    <row r="35" spans="1:4" ht="30">
      <c r="A35" s="1"/>
      <c r="B35" s="35" t="s">
        <v>54</v>
      </c>
      <c r="C35" s="39"/>
      <c r="D35" s="41"/>
    </row>
    <row r="36" spans="1:4" ht="15.75" thickBot="1">
      <c r="A36" s="1"/>
      <c r="B36" s="36" t="s">
        <v>55</v>
      </c>
      <c r="C36" s="39">
        <v>2040</v>
      </c>
      <c r="D36" s="52">
        <v>2040</v>
      </c>
    </row>
    <row r="37" spans="1:4" s="25" customFormat="1" ht="15.75" thickBot="1">
      <c r="A37" s="2"/>
      <c r="B37" s="53" t="s">
        <v>53</v>
      </c>
      <c r="C37" s="54">
        <f>SUM(C36)</f>
        <v>2040</v>
      </c>
      <c r="D37" s="55">
        <f>SUM(D36)</f>
        <v>2040</v>
      </c>
    </row>
    <row r="38" spans="1:4" ht="30.75" customHeight="1">
      <c r="A38" s="2"/>
      <c r="B38" s="28" t="s">
        <v>57</v>
      </c>
      <c r="C38" s="29"/>
      <c r="D38" s="57">
        <f>D26+D33+D37</f>
        <v>159372.35</v>
      </c>
    </row>
    <row r="39" spans="1:4" ht="30.75" customHeight="1">
      <c r="A39" s="2"/>
      <c r="B39" s="28" t="s">
        <v>58</v>
      </c>
      <c r="C39" s="29"/>
      <c r="D39" s="59">
        <f>D38-C10</f>
        <v>4335.000000000029</v>
      </c>
    </row>
    <row r="40" spans="1:3" ht="15">
      <c r="A40" s="1"/>
      <c r="B40" s="1"/>
      <c r="C40" s="1"/>
    </row>
    <row r="41" spans="1:3" ht="15">
      <c r="A41" s="1"/>
      <c r="B41" s="14" t="s">
        <v>35</v>
      </c>
      <c r="C41" s="1" t="s">
        <v>33</v>
      </c>
    </row>
    <row r="42" spans="1:3" ht="15">
      <c r="A42" s="1"/>
      <c r="B42" s="14" t="s">
        <v>36</v>
      </c>
      <c r="C42" s="1" t="s">
        <v>34</v>
      </c>
    </row>
  </sheetData>
  <sheetProtection/>
  <mergeCells count="1">
    <mergeCell ref="B6:C6"/>
  </mergeCells>
  <printOptions/>
  <pageMargins left="0.25" right="0.25" top="0.75" bottom="0.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2012-03-07T07:14:05Z</dcterms:modified>
  <cp:category/>
  <cp:version/>
  <cp:contentType/>
  <cp:contentStatus/>
</cp:coreProperties>
</file>